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<sst xmlns="http://schemas.openxmlformats.org/spreadsheetml/2006/main" count="400" uniqueCount="397">
  <si>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</si>
  <si>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</si>
  <si>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</si>
  <si>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</si>
  <si>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</si>
  <si>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</si>
  <si>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</si>
  <si>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</si>
  <si>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</si>
  <si>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</si>
  <si>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</si>
  <si>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</si>
  <si>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</si>
  <si>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</si>
  <si>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</si>
  <si>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</si>
  <si>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</si>
  <si>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</si>
  <si>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</si>
  <si>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</si>
  <si>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</si>
  <si>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</si>
  <si>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</si>
  <si>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</si>
  <si>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</si>
  <si>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</si>
  <si>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</si>
  <si>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</si>
  <si>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</si>
  <si>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</si>
  <si>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</si>
  <si>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</si>
  <si>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</si>
  <si>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</si>
  <si>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</si>
  <si>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</si>
  <si>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</si>
  <si>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</si>
  <si>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</si>
  <si>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</si>
  <si>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</si>
  <si>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</si>
  <si>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</si>
  <si>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</si>
  <si>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</si>
  <si>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</si>
  <si>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</si>
  <si>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</si>
  <si>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</si>
  <si>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</si>
  <si>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</si>
  <si>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</si>
  <si>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</si>
  <si>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</si>
  <si>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</si>
  <si>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</si>
  <si>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</si>
  <si>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</si>
  <si>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</si>
  <si>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</si>
  <si>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</si>
  <si>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</si>
  <si>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</si>
  <si>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</si>
  <si>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</si>
  <si>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</si>
  <si>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</si>
  <si>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</si>
  <si>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</si>
  <si>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</si>
  <si>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</si>
  <si>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</si>
  <si>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</si>
  <si>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</si>
  <si>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</si>
  <si>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</si>
  <si>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</si>
  <si>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</si>
  <si>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</si>
  <si>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</si>
  <si>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</si>
  <si>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</si>
  <si>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</si>
  <si>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</si>
  <si>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</si>
  <si>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</si>
  <si>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</si>
  <si>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</si>
  <si>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</si>
  <si>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</si>
  <si>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</si>
  <si>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</si>
  <si>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</si>
  <si>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</si>
  <si>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</si>
  <si>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</si>
  <si>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</si>
  <si>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</si>
  <si>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</si>
  <si>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</si>
  <si>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</si>
  <si>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</si>
  <si>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</si>
  <si>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</si>
  <si>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</si>
  <si>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</si>
  <si>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</si>
  <si>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</si>
  <si>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</si>
  <si>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</si>
  <si>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</si>
  <si>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</si>
  <si>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</si>
  <si>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</si>
  <si>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</si>
  <si>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</si>
  <si>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</si>
  <si>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</si>
  <si>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</si>
  <si>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</si>
  <si>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</si>
  <si>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</si>
  <si>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</si>
  <si>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</si>
  <si>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</si>
  <si>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</si>
  <si>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</si>
  <si>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</si>
  <si>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</si>
  <si>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</si>
  <si>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</si>
  <si>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</si>
  <si>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</si>
  <si>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</si>
  <si>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</si>
  <si>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</si>
  <si>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</si>
  <si>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</si>
  <si>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</si>
  <si>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</si>
  <si>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</si>
  <si>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</si>
  <si>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</si>
  <si>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</si>
  <si>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</si>
  <si>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</si>
  <si>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</si>
  <si>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</si>
  <si>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</si>
  <si>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</si>
  <si>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</si>
  <si>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</si>
  <si>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</si>
  <si>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</si>
  <si>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</si>
  <si>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</si>
  <si>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</si>
  <si>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</si>
  <si>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</si>
  <si>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</si>
  <si>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</si>
  <si>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</si>
  <si>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</si>
  <si>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</si>
  <si>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</si>
  <si>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</si>
  <si>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</si>
  <si>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</si>
  <si>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</si>
  <si>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</si>
  <si>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</si>
  <si>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</si>
  <si>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</si>
  <si>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</si>
  <si>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</si>
  <si>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</si>
  <si>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</si>
  <si>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</si>
  <si>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</si>
  <si>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</si>
  <si>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</si>
  <si>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</si>
  <si>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</si>
  <si>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</si>
  <si>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</si>
  <si>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</si>
  <si>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</si>
  <si>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</si>
  <si>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</si>
  <si>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</si>
  <si>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</si>
  <si>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</si>
  <si>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</si>
  <si>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</si>
  <si>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</si>
  <si>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</si>
  <si>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</si>
  <si>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</si>
  <si>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</si>
  <si>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</si>
  <si>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</si>
  <si>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</si>
  <si>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</si>
  <si>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</si>
  <si>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</si>
  <si>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</si>
  <si>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</si>
  <si>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</si>
  <si>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</si>
  <si>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</si>
  <si>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</si>
  <si>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</si>
  <si>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</si>
  <si>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</si>
  <si>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</si>
  <si>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</si>
  <si>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</si>
  <si>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</si>
  <si>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</si>
  <si>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</si>
  <si>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</si>
  <si>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</si>
  <si>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</si>
  <si>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</si>
  <si>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</si>
  <si>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</si>
  <si>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</si>
  <si>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</si>
  <si>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</si>
  <si>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</si>
  <si>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</si>
  <si>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</si>
  <si>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</si>
  <si>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</si>
  <si>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</si>
  <si>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</si>
  <si>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</si>
  <si>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</si>
  <si>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</si>
  <si>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</si>
  <si>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</si>
  <si>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</si>
  <si>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</si>
  <si>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</si>
  <si>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</si>
  <si>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</si>
  <si>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</si>
  <si>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</si>
  <si>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</si>
  <si>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</si>
  <si>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</si>
  <si>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</si>
  <si>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</si>
  <si>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</si>
  <si>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</si>
  <si>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</si>
  <si>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</si>
  <si>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</si>
  <si>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</si>
  <si>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</si>
  <si>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</si>
  <si>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</si>
  <si>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</si>
  <si>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</si>
  <si>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</si>
  <si>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</si>
  <si>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</si>
  <si>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</si>
  <si>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</si>
  <si>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</si>
  <si>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</si>
  <si>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</si>
  <si>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</si>
  <si>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</si>
  <si>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</si>
  <si>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</si>
  <si>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</si>
  <si>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</si>
  <si>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</si>
  <si>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</si>
  <si>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</si>
  <si>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</si>
  <si>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</si>
  <si>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</si>
  <si>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</si>
  <si>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</si>
  <si>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</si>
  <si>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</si>
  <si>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</si>
  <si>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</si>
  <si>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</si>
  <si>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</si>
  <si>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</si>
  <si>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</si>
  <si>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</si>
  <si>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</si>
  <si>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</si>
  <si>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</si>
  <si>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</si>
  <si>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</si>
  <si>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</si>
  <si>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</si>
  <si>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</si>
  <si>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</si>
  <si>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</si>
  <si>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</si>
  <si>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</si>
  <si>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</si>
  <si>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</si>
  <si>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</si>
  <si>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</si>
  <si>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</si>
  <si>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</si>
  <si>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</si>
  <si>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</si>
  <si>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</si>
  <si>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</si>
  <si>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</si>
  <si>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</si>
  <si>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</si>
  <si>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</si>
  <si>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</si>
  <si>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</si>
  <si>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</si>
  <si>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</si>
  <si>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</si>
  <si>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</si>
  <si>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</si>
  <si>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</si>
  <si>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</si>
  <si>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</si>
  <si>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</si>
  <si>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</si>
  <si>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</si>
  <si>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</si>
  <si>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</si>
  <si>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</si>
  <si>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</si>
  <si>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</si>
  <si>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</si>
  <si>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</si>
  <si>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</si>
  <si>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</si>
  <si>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</si>
  <si>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</si>
  <si>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</si>
  <si>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</si>
  <si>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</si>
  <si>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</si>
  <si>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</si>
  <si>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</si>
  <si>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</si>
  <si>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</si>
  <si>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</si>
  <si>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</si>
  <si>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</si>
  <si>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</si>
  <si>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</si>
  <si>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</si>
  <si>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</si>
  <si>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</si>
  <si>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</si>
  <si>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</si>
  <si>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</si>
  <si>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</si>
  <si>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</si>
  <si>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</si>
  <si>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</si>
  <si>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</si>
  <si>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</si>
  <si>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</si>
  <si>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</si>
  <si>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</si>
  <si>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</si>
  <si>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</si>
  <si>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</si>
  <si>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</si>
  <si>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</si>
  <si>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</si>
  <si>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</si>
  <si>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</si>
  <si>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</si>
  <si>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</si>
  <si>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</si>
  <si>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</si>
  <si>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</si>
  <si>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TOTAL DEL ACTIVO</t>
  </si>
  <si>
    <t>Año 2017</t>
  </si>
  <si>
    <t>ADQUISICION CON FONDOS DE TERCEROS</t>
  </si>
  <si>
    <t>DIF SISTEMA PARA EL DESARROLLO INTEGRAL DE LA FAMILIA DEL MUNICIPIO DE TEPATITLÁN DE MORELOS DIF</t>
  </si>
  <si>
    <t xml:space="preserve">NORMA PATRICIA VENEGAS PLASCENCIA </t>
  </si>
  <si>
    <t>Directora General</t>
  </si>
  <si>
    <t>Administradora</t>
  </si>
  <si>
    <t>01 DE ENERO AL 30 DE SEPTIEMBRE 2018</t>
  </si>
  <si>
    <t>Año 2018</t>
  </si>
  <si>
    <t>ARAIS RIVAS MELANO</t>
  </si>
  <si>
    <t xml:space="preserve">                                                                                                                          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</si>
</sst>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9453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tabSelected="1" zoomScalePageLayoutView="0" workbookViewId="0" topLeftCell="A100">
      <selection activeCell="C141" sqref="C141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389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393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394</v>
      </c>
      <c r="D6" s="25" t="s">
        <v>387</v>
      </c>
      <c r="E6" s="21"/>
      <c r="F6" s="19" t="s">
        <v>385</v>
      </c>
      <c r="G6" s="20" t="s">
        <v>193</v>
      </c>
      <c r="H6" s="24" t="s">
        <v>394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407798.32</v>
      </c>
      <c r="D8" s="41">
        <f>SUM(D9:D15)</f>
        <v>1475376.1</v>
      </c>
      <c r="E8" s="17"/>
      <c r="F8" s="9" t="s">
        <v>195</v>
      </c>
      <c r="G8" s="3" t="s">
        <v>196</v>
      </c>
      <c r="H8" s="40">
        <f>SUM(H9:H17)</f>
        <v>59058.420000000006</v>
      </c>
      <c r="I8" s="41">
        <f>SUM(I9:I17)</f>
        <v>521623.44</v>
      </c>
    </row>
    <row r="9" spans="1:9" ht="11.25">
      <c r="A9" s="11" t="s">
        <v>4</v>
      </c>
      <c r="B9" s="4" t="s">
        <v>5</v>
      </c>
      <c r="C9" s="26">
        <v>0</v>
      </c>
      <c r="D9" s="27">
        <v>12000</v>
      </c>
      <c r="E9" s="17"/>
      <c r="F9" s="11" t="s">
        <v>197</v>
      </c>
      <c r="G9" s="4" t="s">
        <v>198</v>
      </c>
      <c r="H9" s="26">
        <f>8260.26+400</f>
        <v>8660.26</v>
      </c>
      <c r="I9" s="27">
        <v>8260.26</v>
      </c>
    </row>
    <row r="10" spans="1:9" ht="11.25">
      <c r="A10" s="11" t="s">
        <v>6</v>
      </c>
      <c r="B10" s="4" t="s">
        <v>7</v>
      </c>
      <c r="C10" s="26">
        <v>406999.92</v>
      </c>
      <c r="D10" s="27">
        <v>186897.13</v>
      </c>
      <c r="E10" s="17"/>
      <c r="F10" s="11" t="s">
        <v>199</v>
      </c>
      <c r="G10" s="4" t="s">
        <v>200</v>
      </c>
      <c r="H10" s="26">
        <v>0</v>
      </c>
      <c r="I10" s="27">
        <v>0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798.4</v>
      </c>
      <c r="D12" s="27">
        <v>1276478.97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10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  <c r="J14" s="30"/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45397.69</v>
      </c>
      <c r="I15" s="27">
        <v>55453.1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37512.74</v>
      </c>
      <c r="D17" s="41">
        <f>SUM(D18:D24)</f>
        <v>3447.6</v>
      </c>
      <c r="E17" s="17"/>
      <c r="F17" s="11" t="s">
        <v>213</v>
      </c>
      <c r="G17" s="4" t="s">
        <v>214</v>
      </c>
      <c r="H17" s="26">
        <v>5000.47</v>
      </c>
      <c r="I17" s="27">
        <f>430693.26+27216.82</f>
        <v>457910.08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31221</v>
      </c>
      <c r="D19" s="27">
        <v>0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1048</v>
      </c>
      <c r="D20" s="27">
        <v>1048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3337.97</v>
      </c>
      <c r="D23" s="27">
        <v>685.8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1905.77</v>
      </c>
      <c r="D24" s="27">
        <v>1713.8</v>
      </c>
      <c r="E24" s="17"/>
      <c r="F24" s="9" t="s">
        <v>223</v>
      </c>
      <c r="G24" s="3" t="s">
        <v>224</v>
      </c>
      <c r="H24" s="40">
        <f>SUM(H25:H27)</f>
        <v>0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0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0</v>
      </c>
      <c r="D26" s="41">
        <f>SUM(D27:D31)</f>
        <v>0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0</v>
      </c>
      <c r="D27" s="27">
        <v>0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388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445311.06</v>
      </c>
      <c r="D52" s="35">
        <f>D8+D17+D26+D33+D40+D43+D47</f>
        <v>1478823.7000000002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59058.420000000006</v>
      </c>
      <c r="I56" s="35">
        <f>I8+I19+I24+I29+I33+I38+I46+I51</f>
        <v>521623.44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144228.2</v>
      </c>
      <c r="D68" s="41">
        <f>SUM(D69:D75)</f>
        <v>144228.2</v>
      </c>
      <c r="E68" s="17"/>
      <c r="F68" s="9" t="s">
        <v>290</v>
      </c>
      <c r="G68" s="3" t="s">
        <v>291</v>
      </c>
      <c r="H68" s="40">
        <f>SUM(H69:H73)</f>
        <v>0</v>
      </c>
      <c r="I68" s="41">
        <f>SUM(I69:I73)</f>
        <v>0</v>
      </c>
    </row>
    <row r="69" spans="1:9" ht="11.25">
      <c r="A69" s="11" t="s">
        <v>101</v>
      </c>
      <c r="B69" s="4" t="s">
        <v>102</v>
      </c>
      <c r="C69" s="26">
        <v>0</v>
      </c>
      <c r="D69" s="27">
        <v>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0</v>
      </c>
      <c r="I71" s="27">
        <v>0</v>
      </c>
    </row>
    <row r="72" spans="1:9" ht="11.25">
      <c r="A72" s="11" t="s">
        <v>107</v>
      </c>
      <c r="B72" s="4" t="s">
        <v>108</v>
      </c>
      <c r="C72" s="26">
        <v>144228.2</v>
      </c>
      <c r="D72" s="27">
        <v>144228.2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0</v>
      </c>
      <c r="D73" s="27">
        <v>0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58986.76</v>
      </c>
      <c r="I75" s="41">
        <f>SUM(I76:I78)</f>
        <v>58986.76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2851404.37</v>
      </c>
      <c r="D77" s="41">
        <f>SUM(D78:D85)</f>
        <v>2669737.8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1527003.39</v>
      </c>
      <c r="D78" s="27">
        <v>1345336.82</v>
      </c>
      <c r="E78" s="17"/>
      <c r="F78" s="11" t="s">
        <v>308</v>
      </c>
      <c r="G78" s="4" t="s">
        <v>309</v>
      </c>
      <c r="H78" s="26">
        <v>58986.76</v>
      </c>
      <c r="I78" s="27">
        <v>58986.76</v>
      </c>
    </row>
    <row r="79" spans="1:9" ht="11.25">
      <c r="A79" s="11" t="s">
        <v>119</v>
      </c>
      <c r="B79" s="4" t="s">
        <v>120</v>
      </c>
      <c r="C79" s="26">
        <v>0</v>
      </c>
      <c r="D79" s="27">
        <v>0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680500.98</v>
      </c>
      <c r="D80" s="27">
        <v>680500.98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643900</v>
      </c>
      <c r="D81" s="27">
        <v>643900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0</v>
      </c>
      <c r="D82" s="27">
        <v>0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0</v>
      </c>
      <c r="D83" s="27">
        <v>0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-1693591.01</v>
      </c>
      <c r="D94" s="41">
        <f>SUM(D95:D99)</f>
        <v>-1834487.24</v>
      </c>
      <c r="E94" s="17"/>
      <c r="F94" s="11"/>
      <c r="G94" s="5" t="s">
        <v>380</v>
      </c>
      <c r="H94" s="34">
        <f>H59+H63+H68+H75+H80+H88</f>
        <v>58986.76</v>
      </c>
      <c r="I94" s="35">
        <f>I59+I63+I68+I75+I80+I88</f>
        <v>58986.76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118045.18000000001</v>
      </c>
      <c r="I96" s="37">
        <f>I56+I94</f>
        <v>580610.2</v>
      </c>
    </row>
    <row r="97" spans="1:9" ht="11.25">
      <c r="A97" s="11" t="s">
        <v>151</v>
      </c>
      <c r="B97" s="4" t="s">
        <v>152</v>
      </c>
      <c r="C97" s="26">
        <v>-1693591.01</v>
      </c>
      <c r="D97" s="27">
        <v>-1834487.24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1629307.44</v>
      </c>
      <c r="I104" s="41">
        <f>I105+I106+I107+I112+I116</f>
        <v>1877692.26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639558.5</v>
      </c>
      <c r="I105" s="27">
        <v>291790.79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989748.94</v>
      </c>
      <c r="I106" s="27">
        <v>1585901.47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1302041.5600000003</v>
      </c>
      <c r="D121" s="35">
        <f>D55+D61+D68+D77+D87+D94+D101+D109+D116</f>
        <v>979478.76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386</v>
      </c>
      <c r="C123" s="38">
        <f>C52+C121</f>
        <v>1747352.6200000003</v>
      </c>
      <c r="D123" s="39">
        <f>D52+D121</f>
        <v>2458302.46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1629307.44</v>
      </c>
      <c r="I124" s="35">
        <f>I99+I104+I120</f>
        <v>1877692.26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1747352.6199999999</v>
      </c>
      <c r="I126" s="39">
        <f>I96+I124</f>
        <v>2458302.46</v>
      </c>
    </row>
    <row r="127" ht="12" thickTop="1"/>
    <row r="130" spans="2:8" ht="15">
      <c r="B130" s="47" t="s">
        <v>390</v>
      </c>
      <c r="F130" s="44"/>
      <c r="H130" s="45" t="s">
        <v>395</v>
      </c>
    </row>
    <row r="131" spans="2:8" ht="21" customHeight="1">
      <c r="B131" s="43" t="s">
        <v>391</v>
      </c>
      <c r="F131" s="43"/>
      <c r="H131" s="46" t="s">
        <v>392</v>
      </c>
    </row>
    <row r="132" spans="2:8" ht="15">
      <c r="B132" s="43" t="s">
        <v>396</v>
      </c>
      <c r="F132" s="43"/>
      <c r="H132" s="46"/>
    </row>
    <row r="137" spans="3:7" ht="15" customHeight="1">
      <c r="C137" s="55"/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0" fitToWidth="1" orientation="landscape" paperSize="13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administracion1</cp:lastModifiedBy>
  <cp:lastPrinted>2018-11-01T15:30:58Z</cp:lastPrinted>
  <dcterms:created xsi:type="dcterms:W3CDTF">2011-02-09T15:30:30Z</dcterms:created>
  <dcterms:modified xsi:type="dcterms:W3CDTF">2018-11-01T15:31:04Z</dcterms:modified>
  <cp:category/>
  <cp:version/>
  <cp:contentType/>
  <cp:contentStatus/>
</cp:coreProperties>
</file>